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3_VSAFAS_2p" sheetId="1" r:id="rId1"/>
  </sheets>
  <definedNames>
    <definedName name="d_19">#REF!</definedName>
    <definedName name="adresas">#REF!</definedName>
    <definedName name="d_3">#REF!</definedName>
    <definedName name="d_13">#REF!</definedName>
    <definedName name="Statusas">#REF!</definedName>
    <definedName name="pobudis">#REF!</definedName>
    <definedName name="pavadinimas">#REF!</definedName>
    <definedName name="d_29">#REF!</definedName>
    <definedName name="as">#REF!</definedName>
    <definedName name="d_10">#REF!</definedName>
    <definedName name="laikas">#REF!</definedName>
    <definedName name="d_23">#REF!</definedName>
    <definedName name="d_17">#REF!</definedName>
    <definedName name="d_14">#REF!</definedName>
    <definedName name="d_28">#REF!</definedName>
    <definedName name="d_11">#REF!</definedName>
    <definedName name="k">#REF!</definedName>
    <definedName name="d_5">#REF!</definedName>
    <definedName name="vieta">#REF!</definedName>
    <definedName name="LOLD_Table">10</definedName>
    <definedName name="d_7">#REF!</definedName>
    <definedName name="FAgrupe">#REF!</definedName>
    <definedName name="t">#REF!</definedName>
    <definedName name="d_27">#REF!</definedName>
    <definedName name="d_12">#REF!</definedName>
    <definedName name="D_ą0">#REF!</definedName>
    <definedName name="d_9">#REF!</definedName>
    <definedName name="d_8">#REF!</definedName>
    <definedName name="Button_1">"X4AL_III_ketv__AL__2__List"</definedName>
    <definedName name="d_26">#REF!</definedName>
    <definedName name="howToChange">#REF!</definedName>
    <definedName name="d_16">#REF!</definedName>
    <definedName name="d_20">#REF!</definedName>
    <definedName name="d_22">#REF!</definedName>
    <definedName name="kodas">#REF!</definedName>
    <definedName name="d_18">#REF!</definedName>
    <definedName name="Taip_Ne">#REF!</definedName>
    <definedName name="d_15">#REF!</definedName>
    <definedName name="b">#REF!</definedName>
    <definedName name="LOLD">1</definedName>
    <definedName name="d_21">#REF!</definedName>
    <definedName name="d_30">#REF!</definedName>
    <definedName name="Sritis">#REF!</definedName>
    <definedName name="D_19a">#REF!</definedName>
    <definedName name="d_25">#REF!</definedName>
    <definedName name="sada">#REF!</definedName>
    <definedName name="X4AL_III_ketv__AL__2__List">#REF!</definedName>
    <definedName name="d_31">#REF!</definedName>
    <definedName name="d_1">#REF!</definedName>
    <definedName name="d_4">#REF!</definedName>
    <definedName name="a">#REF!</definedName>
    <definedName name="d_6">#REF!</definedName>
    <definedName name="d_24">#REF!</definedName>
    <definedName name="D_2a">#REF!</definedName>
    <definedName name="howToCheck">#REF!</definedName>
    <definedName name="VAgrupe">#REF!</definedName>
    <definedName name="d_2">#REF!</definedName>
    <definedName name="_xlnm.Print_Area" localSheetId="0">'3_VSAFAS_2p'!$A$1:$I$66</definedName>
    <definedName name="_xlnm.Print_Titles" localSheetId="0">'3_VSAFAS_2p'!$20:$20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<sst xmlns="http://schemas.openxmlformats.org/spreadsheetml/2006/main" count="144" uniqueCount="112">
  <si>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</si>
  <si>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</si>
  <si>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</si>
  <si>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</si>
  <si>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Smilgių gimnazija</t>
  </si>
  <si>
    <t>(viešojo sektoriaus subjekto arba viešojo sektoriaus subjektų grupės pavadinimas)</t>
  </si>
  <si>
    <t>190398430 Panevėžio g. 1, Smilgiai, Panevėžio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</si>
  <si>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</si>
  <si>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</si>
  <si>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</si>
  <si>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2017 m. birželio 30 d.</t>
  </si>
  <si>
    <t>DUOMENIS</t>
  </si>
  <si>
    <t>2017 m. liepos 31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</si>
  <si>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</si>
  <si>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</si>
  <si>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</si>
  <si>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</si>
  <si>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</si>
  <si>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</si>
  <si>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</si>
  <si>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</si>
  <si>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</si>
  <si>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</si>
  <si>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</si>
  <si>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</si>
  <si>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</si>
  <si>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</si>
  <si>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</si>
  <si>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</si>
  <si>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</si>
  <si>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</si>
  <si>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</si>
  <si>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</si>
  <si>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</si>
  <si>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</si>
  <si>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</si>
  <si>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</si>
  <si>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</si>
  <si>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</si>
  <si>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</si>
  <si>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</si>
  <si>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</si>
  <si>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</si>
  <si>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</si>
  <si>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</si>
  <si>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</si>
  <si>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</si>
  <si>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</si>
  <si>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</si>
  <si>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</si>
  <si>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</si>
  <si>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</si>
  <si>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</si>
  <si>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</si>
  <si>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</si>
  <si>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</si>
  <si>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</si>
  <si>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</si>
  <si>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</si>
  <si>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</si>
  <si>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</si>
  <si>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</si>
  <si>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</si>
  <si>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</si>
  <si>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</si>
  <si>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</si>
  <si>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</si>
  <si>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</si>
  <si>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</si>
  <si>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</si>
  <si>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</si>
  <si>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</si>
  <si>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</si>
  <si>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</si>
  <si>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</si>
  <si>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</si>
  <si>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</si>
  <si>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</si>
  <si>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</si>
  <si>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</si>
  <si>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</si>
  <si>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</si>
  <si>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</si>
  <si>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</si>
  <si>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</si>
  <si>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</si>
  <si>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</si>
  <si>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</si>
  <si>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</si>
  <si>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</si>
  <si>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</si>
  <si>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</si>
  <si>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</si>
  <si>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</si>
  <si>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</si>
  <si>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</si>
  <si>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</si>
  <si>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</si>
  <si>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</si>
  <si>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</si>
  <si>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</si>
  <si>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</si>
  <si>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</si>
  <si>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</si>
  <si>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Asta Kačarauskienė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</si>
  <si>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</si>
  <si>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</si>
  <si>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</si>
  <si>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</si>
  <si>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Janina Sebeckiene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</si>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</sst>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">
    <numFmt numFmtId="164" formatCode="yyyy\ &quot;m.&quot;\ mmmm\ d\ &quot;d.&quot;"/>
    <numFmt numFmtId="165" formatCode="#,##0.00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defaultGridColor="0" colorId="9" workbookViewId="0" topLeftCell="A1">
      <selection activeCell="A10" sqref="A10:I10"/>
    </sheetView>
  </sheetViews>
  <sheetFormatPr defaultColWidth="9.140625" defaultRowHeight="12.75" customHeight="1"/>
  <cols>
    <col min="1" max="1" width="8.00390625" style="7" customWidth="1"/>
    <col min="2" max="2" width="1.57421875" style="7" hidden="1" customWidth="1"/>
    <col min="3" max="3" width="30.140625" style="7" customWidth="1"/>
    <col min="4" max="4" width="18.28125" style="7" customWidth="1"/>
    <col min="5" max="5" width="9.140625" style="7" hidden="1" customWidth="1"/>
    <col min="6" max="6" width="11.7109375" style="7" customWidth="1"/>
    <col min="7" max="7" width="11.8515625" style="7" customWidth="1"/>
    <col min="8" max="9" width="16.00390625" style="7" customWidth="1"/>
    <col min="10" max="16384" width="9.140625" style="7" customWidth="1"/>
  </cols>
  <sheetData>
    <row r="1" spans="7:8" ht="12.75" customHeight="1">
      <c r="G1" s="2"/>
      <c r="H1" s="2"/>
    </row>
    <row r="2" spans="4:9" ht="15.75" customHeight="1">
      <c r="D2" s="3"/>
      <c r="G2" s="4" t="s">
        <v>0</v>
      </c>
      <c r="H2" s="5"/>
      <c r="I2" s="5"/>
    </row>
    <row r="3" spans="7:9" ht="15.75" customHeight="1">
      <c r="G3" s="4" t="s">
        <v>1</v>
      </c>
      <c r="H3" s="5"/>
      <c r="I3" s="5"/>
    </row>
    <row r="5" spans="1:9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15.75" customHeight="1">
      <c r="A6" s="6" t="s">
        <v>3</v>
      </c>
      <c r="B6" s="7"/>
      <c r="C6" s="7"/>
      <c r="D6" s="7"/>
      <c r="E6" s="7"/>
      <c r="F6" s="7"/>
      <c r="G6" s="7"/>
      <c r="H6" s="7"/>
      <c r="I6" s="7"/>
    </row>
    <row r="7" spans="1:9" ht="15.75" customHeight="1">
      <c r="A7" s="8" t="s">
        <v>4</v>
      </c>
      <c r="B7" s="9"/>
      <c r="C7" s="9"/>
      <c r="D7" s="9"/>
      <c r="E7" s="9"/>
      <c r="F7" s="9"/>
      <c r="G7" s="9"/>
      <c r="H7" s="9"/>
      <c r="I7" s="9"/>
    </row>
    <row r="8" spans="1:256" s="10" customFormat="1" ht="11.25" customHeight="1">
      <c r="A8" s="11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9" ht="15.75" customHeight="1">
      <c r="A9" s="8" t="s">
        <v>6</v>
      </c>
      <c r="B9" s="12"/>
      <c r="C9" s="12"/>
      <c r="D9" s="12"/>
      <c r="E9" s="12"/>
      <c r="F9" s="12"/>
      <c r="G9" s="12"/>
      <c r="H9" s="12"/>
      <c r="I9" s="12"/>
    </row>
    <row r="10" spans="1:256" s="10" customFormat="1" ht="11.25" customHeight="1">
      <c r="A10" s="11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9" ht="12.75" customHeight="1">
      <c r="A11" s="13"/>
      <c r="B11" s="7"/>
      <c r="C11" s="7"/>
      <c r="D11" s="7"/>
      <c r="E11" s="7"/>
      <c r="F11" s="7"/>
      <c r="G11" s="7"/>
      <c r="H11" s="7"/>
      <c r="I11" s="7"/>
    </row>
    <row r="12" spans="1:9" ht="15" customHeight="1">
      <c r="A12" s="14"/>
      <c r="B12" s="4"/>
      <c r="C12" s="4"/>
      <c r="D12" s="4"/>
      <c r="E12" s="4"/>
      <c r="F12" s="4"/>
      <c r="G12" s="4"/>
      <c r="H12" s="4"/>
      <c r="I12" s="4"/>
    </row>
    <row r="13" spans="1:9" ht="14.2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</row>
    <row r="14" spans="1:9" ht="15" customHeight="1">
      <c r="A14" s="17"/>
      <c r="B14" s="4"/>
      <c r="C14" s="4"/>
      <c r="D14" s="4"/>
      <c r="E14" s="4"/>
      <c r="F14" s="4"/>
      <c r="G14" s="4"/>
      <c r="H14" s="4"/>
      <c r="I14" s="4"/>
    </row>
    <row r="15" spans="1:9" ht="14.25" customHeight="1">
      <c r="A15" s="18" t="s">
        <v>9</v>
      </c>
      <c r="B15" s="18"/>
      <c r="C15" s="18"/>
      <c r="D15" s="19" t="s">
        <v>10</v>
      </c>
      <c r="E15" s="19"/>
      <c r="F15" s="19"/>
      <c r="G15" s="16" t="s">
        <v>11</v>
      </c>
      <c r="H15" s="16"/>
      <c r="I15" s="16"/>
    </row>
    <row r="16" spans="1:9" ht="9.75" customHeight="1">
      <c r="A16" s="17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17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17" t="s">
        <v>13</v>
      </c>
      <c r="B18" s="4"/>
      <c r="C18" s="4"/>
      <c r="D18" s="4"/>
      <c r="E18" s="4"/>
      <c r="F18" s="4"/>
      <c r="G18" s="4"/>
      <c r="H18" s="4"/>
      <c r="I18" s="4"/>
    </row>
    <row r="19" spans="1:256" s="4" customFormat="1" ht="15" customHeight="1">
      <c r="A19" s="20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1" customFormat="1" ht="50.25" customHeight="1">
      <c r="A20" s="22" t="s">
        <v>15</v>
      </c>
      <c r="B20" s="23"/>
      <c r="C20" s="22" t="s">
        <v>16</v>
      </c>
      <c r="D20" s="24"/>
      <c r="E20" s="24"/>
      <c r="F20" s="25"/>
      <c r="G20" s="26" t="s">
        <v>17</v>
      </c>
      <c r="H20" s="26" t="s">
        <v>18</v>
      </c>
      <c r="I20" s="26" t="s">
        <v>19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" customFormat="1" ht="15.75" customHeight="1">
      <c r="A21" s="27" t="s">
        <v>20</v>
      </c>
      <c r="B21" s="28" t="s">
        <v>21</v>
      </c>
      <c r="C21" s="29" t="s">
        <v>21</v>
      </c>
      <c r="D21" s="30"/>
      <c r="E21" s="30"/>
      <c r="F21" s="31"/>
      <c r="G21" s="32"/>
      <c r="H21" s="33">
        <f>SUM(H22,H27,H28)</f>
        <v>488419.42000000004</v>
      </c>
      <c r="I21" s="33">
        <f>SUM(I22,I27,I28)</f>
        <v>453846.36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9" ht="15.75" customHeight="1">
      <c r="A22" s="34" t="s">
        <v>22</v>
      </c>
      <c r="B22" s="35" t="s">
        <v>23</v>
      </c>
      <c r="C22" s="36" t="s">
        <v>23</v>
      </c>
      <c r="D22" s="37"/>
      <c r="E22" s="37"/>
      <c r="F22" s="38"/>
      <c r="G22" s="39"/>
      <c r="H22" s="40">
        <f>SUM(H23:H26)</f>
        <v>481880.66000000003</v>
      </c>
      <c r="I22" s="40">
        <f>SUM(I23:I26)</f>
        <v>448062.36</v>
      </c>
    </row>
    <row r="23" spans="1:9" ht="15.75" customHeight="1">
      <c r="A23" s="34" t="s">
        <v>24</v>
      </c>
      <c r="B23" s="35" t="s">
        <v>25</v>
      </c>
      <c r="C23" s="36" t="s">
        <v>25</v>
      </c>
      <c r="D23" s="37"/>
      <c r="E23" s="37"/>
      <c r="F23" s="38"/>
      <c r="G23" s="39"/>
      <c r="H23" s="40">
        <v>266252.69</v>
      </c>
      <c r="I23" s="40">
        <v>279826.34</v>
      </c>
    </row>
    <row r="24" spans="1:9" ht="15.75" customHeight="1">
      <c r="A24" s="34" t="s">
        <v>26</v>
      </c>
      <c r="B24" s="41" t="s">
        <v>27</v>
      </c>
      <c r="C24" s="42" t="s">
        <v>27</v>
      </c>
      <c r="D24" s="24"/>
      <c r="E24" s="24"/>
      <c r="F24" s="25"/>
      <c r="G24" s="39"/>
      <c r="H24" s="40">
        <v>213214.47</v>
      </c>
      <c r="I24" s="40">
        <v>164754.53</v>
      </c>
    </row>
    <row r="25" spans="1:9" ht="15.75" customHeight="1">
      <c r="A25" s="34" t="s">
        <v>28</v>
      </c>
      <c r="B25" s="35" t="s">
        <v>29</v>
      </c>
      <c r="C25" s="42" t="s">
        <v>29</v>
      </c>
      <c r="D25" s="24"/>
      <c r="E25" s="24"/>
      <c r="F25" s="25"/>
      <c r="G25" s="39"/>
      <c r="H25" s="40">
        <v>1323.8</v>
      </c>
      <c r="I25" s="40">
        <v>779.35</v>
      </c>
    </row>
    <row r="26" spans="1:9" ht="15.75" customHeight="1">
      <c r="A26" s="34" t="s">
        <v>30</v>
      </c>
      <c r="B26" s="41" t="s">
        <v>31</v>
      </c>
      <c r="C26" s="42" t="s">
        <v>31</v>
      </c>
      <c r="D26" s="24"/>
      <c r="E26" s="24"/>
      <c r="F26" s="25"/>
      <c r="G26" s="39"/>
      <c r="H26" s="40">
        <v>1089.7</v>
      </c>
      <c r="I26" s="40">
        <v>2702.14</v>
      </c>
    </row>
    <row r="27" spans="1:9" ht="15.75" customHeight="1">
      <c r="A27" s="34" t="s">
        <v>32</v>
      </c>
      <c r="B27" s="35" t="s">
        <v>33</v>
      </c>
      <c r="C27" s="42" t="s">
        <v>33</v>
      </c>
      <c r="D27" s="24"/>
      <c r="E27" s="24"/>
      <c r="F27" s="25"/>
      <c r="G27" s="39"/>
      <c r="H27" s="40"/>
      <c r="I27" s="40"/>
    </row>
    <row r="28" spans="1:9" ht="15.75" customHeight="1">
      <c r="A28" s="34" t="s">
        <v>34</v>
      </c>
      <c r="B28" s="35" t="s">
        <v>35</v>
      </c>
      <c r="C28" s="42" t="s">
        <v>35</v>
      </c>
      <c r="D28" s="24"/>
      <c r="E28" s="24"/>
      <c r="F28" s="25"/>
      <c r="G28" s="39"/>
      <c r="H28" s="40">
        <f>SUM(H29:H30)</f>
        <v>6538.76</v>
      </c>
      <c r="I28" s="40">
        <f>SUM(I29:I30)</f>
        <v>5784</v>
      </c>
    </row>
    <row r="29" spans="1:9" ht="15.75" customHeight="1">
      <c r="A29" s="34" t="s">
        <v>36</v>
      </c>
      <c r="B29" s="41" t="s">
        <v>37</v>
      </c>
      <c r="C29" s="42" t="s">
        <v>37</v>
      </c>
      <c r="D29" s="24"/>
      <c r="E29" s="24"/>
      <c r="F29" s="25"/>
      <c r="G29" s="39"/>
      <c r="H29" s="40">
        <v>6538.76</v>
      </c>
      <c r="I29" s="40">
        <v>5784</v>
      </c>
    </row>
    <row r="30" spans="1:9" ht="15.75" customHeight="1">
      <c r="A30" s="34" t="s">
        <v>38</v>
      </c>
      <c r="B30" s="41" t="s">
        <v>39</v>
      </c>
      <c r="C30" s="42" t="s">
        <v>39</v>
      </c>
      <c r="D30" s="24"/>
      <c r="E30" s="24"/>
      <c r="F30" s="25"/>
      <c r="G30" s="39"/>
      <c r="H30" s="40"/>
      <c r="I30" s="40"/>
    </row>
    <row r="31" spans="1:256" s="2" customFormat="1" ht="15.75" customHeight="1">
      <c r="A31" s="27" t="s">
        <v>40</v>
      </c>
      <c r="B31" s="28" t="s">
        <v>41</v>
      </c>
      <c r="C31" s="29" t="s">
        <v>41</v>
      </c>
      <c r="D31" s="43"/>
      <c r="E31" s="43"/>
      <c r="F31" s="44"/>
      <c r="G31" s="32"/>
      <c r="H31" s="33">
        <f>SUM(H32:H45)</f>
        <v>487424.47000000003</v>
      </c>
      <c r="I31" s="33">
        <f>SUM(I32:I45)</f>
        <v>454202.91999999987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9" ht="15.75" customHeight="1">
      <c r="A32" s="34" t="s">
        <v>22</v>
      </c>
      <c r="B32" s="35" t="s">
        <v>42</v>
      </c>
      <c r="C32" s="42" t="s">
        <v>43</v>
      </c>
      <c r="D32" s="45"/>
      <c r="E32" s="45"/>
      <c r="F32" s="46"/>
      <c r="G32" s="39"/>
      <c r="H32" s="40">
        <v>373926.66</v>
      </c>
      <c r="I32" s="40">
        <v>345665.35</v>
      </c>
    </row>
    <row r="33" spans="1:9" ht="15.75" customHeight="1">
      <c r="A33" s="34" t="s">
        <v>32</v>
      </c>
      <c r="B33" s="35" t="s">
        <v>44</v>
      </c>
      <c r="C33" s="42" t="s">
        <v>45</v>
      </c>
      <c r="D33" s="45"/>
      <c r="E33" s="45"/>
      <c r="F33" s="46"/>
      <c r="G33" s="39"/>
      <c r="H33" s="40">
        <v>19499.44</v>
      </c>
      <c r="I33" s="40">
        <v>20930.33</v>
      </c>
    </row>
    <row r="34" spans="1:9" ht="15.75" customHeight="1">
      <c r="A34" s="34" t="s">
        <v>34</v>
      </c>
      <c r="B34" s="35" t="s">
        <v>46</v>
      </c>
      <c r="C34" s="42" t="s">
        <v>47</v>
      </c>
      <c r="D34" s="45"/>
      <c r="E34" s="45"/>
      <c r="F34" s="46"/>
      <c r="G34" s="39"/>
      <c r="H34" s="40">
        <v>29937.4</v>
      </c>
      <c r="I34" s="40">
        <v>34648.41</v>
      </c>
    </row>
    <row r="35" spans="1:9" ht="15.75" customHeight="1">
      <c r="A35" s="34" t="s">
        <v>48</v>
      </c>
      <c r="B35" s="35" t="s">
        <v>49</v>
      </c>
      <c r="C35" s="36" t="s">
        <v>50</v>
      </c>
      <c r="D35" s="45"/>
      <c r="E35" s="45"/>
      <c r="F35" s="46"/>
      <c r="G35" s="39"/>
      <c r="H35" s="40">
        <v>1145.03</v>
      </c>
      <c r="I35" s="40">
        <v>132.24</v>
      </c>
    </row>
    <row r="36" spans="1:9" ht="15.75" customHeight="1">
      <c r="A36" s="34" t="s">
        <v>51</v>
      </c>
      <c r="B36" s="35" t="s">
        <v>52</v>
      </c>
      <c r="C36" s="36" t="s">
        <v>53</v>
      </c>
      <c r="D36" s="45"/>
      <c r="E36" s="45"/>
      <c r="F36" s="46"/>
      <c r="G36" s="39"/>
      <c r="H36" s="40">
        <v>21017.42</v>
      </c>
      <c r="I36" s="40">
        <v>18000.86</v>
      </c>
    </row>
    <row r="37" spans="1:9" ht="15.75" customHeight="1">
      <c r="A37" s="34" t="s">
        <v>54</v>
      </c>
      <c r="B37" s="35" t="s">
        <v>55</v>
      </c>
      <c r="C37" s="36" t="s">
        <v>56</v>
      </c>
      <c r="D37" s="45"/>
      <c r="E37" s="45"/>
      <c r="F37" s="46"/>
      <c r="G37" s="39"/>
      <c r="H37" s="40">
        <v>775.66</v>
      </c>
      <c r="I37" s="40">
        <v>475.72</v>
      </c>
    </row>
    <row r="38" spans="1:9" ht="15.75" customHeight="1">
      <c r="A38" s="34" t="s">
        <v>57</v>
      </c>
      <c r="B38" s="35" t="s">
        <v>58</v>
      </c>
      <c r="C38" s="36" t="s">
        <v>59</v>
      </c>
      <c r="D38" s="45"/>
      <c r="E38" s="45"/>
      <c r="F38" s="46"/>
      <c r="G38" s="39"/>
      <c r="H38" s="40">
        <v>4405.89</v>
      </c>
      <c r="I38" s="40">
        <v>1744.66</v>
      </c>
    </row>
    <row r="39" spans="1:9" ht="15.75" customHeight="1">
      <c r="A39" s="34" t="s">
        <v>60</v>
      </c>
      <c r="B39" s="35" t="s">
        <v>61</v>
      </c>
      <c r="C39" s="42" t="s">
        <v>61</v>
      </c>
      <c r="D39" s="45"/>
      <c r="E39" s="45"/>
      <c r="F39" s="46"/>
      <c r="G39" s="39"/>
      <c r="H39" s="40"/>
      <c r="I39" s="40">
        <v>192.55</v>
      </c>
    </row>
    <row r="40" spans="1:9" ht="15.75" customHeight="1">
      <c r="A40" s="34" t="s">
        <v>62</v>
      </c>
      <c r="B40" s="35" t="s">
        <v>63</v>
      </c>
      <c r="C40" s="36" t="s">
        <v>63</v>
      </c>
      <c r="D40" s="45"/>
      <c r="E40" s="45"/>
      <c r="F40" s="46"/>
      <c r="G40" s="39"/>
      <c r="H40" s="40">
        <v>11998.71</v>
      </c>
      <c r="I40" s="40">
        <v>12253.07</v>
      </c>
    </row>
    <row r="41" spans="1:9" ht="15.75" customHeight="1">
      <c r="A41" s="34" t="s">
        <v>64</v>
      </c>
      <c r="B41" s="35" t="s">
        <v>65</v>
      </c>
      <c r="C41" s="42" t="s">
        <v>66</v>
      </c>
      <c r="D41" s="24"/>
      <c r="E41" s="24"/>
      <c r="F41" s="25"/>
      <c r="G41" s="39"/>
      <c r="H41" s="40">
        <v>23048.5</v>
      </c>
      <c r="I41" s="40">
        <v>17930.11</v>
      </c>
    </row>
    <row r="42" spans="1:9" ht="15.75" customHeight="1">
      <c r="A42" s="34" t="s">
        <v>67</v>
      </c>
      <c r="B42" s="35" t="s">
        <v>68</v>
      </c>
      <c r="C42" s="42" t="s">
        <v>69</v>
      </c>
      <c r="D42" s="45"/>
      <c r="E42" s="45"/>
      <c r="F42" s="46"/>
      <c r="G42" s="39"/>
      <c r="H42" s="40"/>
      <c r="I42" s="40"/>
    </row>
    <row r="43" spans="1:9" ht="15.75" customHeight="1">
      <c r="A43" s="34" t="s">
        <v>70</v>
      </c>
      <c r="B43" s="35" t="s">
        <v>71</v>
      </c>
      <c r="C43" s="42" t="s">
        <v>72</v>
      </c>
      <c r="D43" s="45"/>
      <c r="E43" s="45"/>
      <c r="F43" s="46"/>
      <c r="G43" s="39"/>
      <c r="H43" s="40"/>
      <c r="I43" s="40"/>
    </row>
    <row r="44" spans="1:9" ht="15.75" customHeight="1">
      <c r="A44" s="34" t="s">
        <v>73</v>
      </c>
      <c r="B44" s="35" t="s">
        <v>74</v>
      </c>
      <c r="C44" s="42" t="s">
        <v>75</v>
      </c>
      <c r="D44" s="45"/>
      <c r="E44" s="45"/>
      <c r="F44" s="46"/>
      <c r="G44" s="39"/>
      <c r="H44" s="40">
        <v>1669.76</v>
      </c>
      <c r="I44" s="40">
        <v>2229.62</v>
      </c>
    </row>
    <row r="45" spans="1:9" ht="15.75" customHeight="1">
      <c r="A45" s="34" t="s">
        <v>76</v>
      </c>
      <c r="B45" s="35" t="s">
        <v>77</v>
      </c>
      <c r="C45" s="47" t="s">
        <v>78</v>
      </c>
      <c r="D45" s="45"/>
      <c r="E45" s="45"/>
      <c r="F45" s="46"/>
      <c r="G45" s="39"/>
      <c r="H45" s="40"/>
      <c r="I45" s="40"/>
    </row>
    <row r="46" spans="1:256" s="2" customFormat="1" ht="15.75" customHeight="1">
      <c r="A46" s="48" t="s">
        <v>79</v>
      </c>
      <c r="B46" s="49" t="s">
        <v>80</v>
      </c>
      <c r="C46" s="50" t="s">
        <v>80</v>
      </c>
      <c r="D46" s="30"/>
      <c r="E46" s="30"/>
      <c r="F46" s="31"/>
      <c r="G46" s="32"/>
      <c r="H46" s="33">
        <f>H21-H31</f>
        <v>994.9500000000116</v>
      </c>
      <c r="I46" s="33">
        <f>I21-I31</f>
        <v>-356.55999999988126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" customFormat="1" ht="15.75" customHeight="1">
      <c r="A47" s="48" t="s">
        <v>81</v>
      </c>
      <c r="B47" s="28" t="s">
        <v>82</v>
      </c>
      <c r="C47" s="51" t="s">
        <v>82</v>
      </c>
      <c r="D47" s="30"/>
      <c r="E47" s="30"/>
      <c r="F47" s="31"/>
      <c r="G47" s="32"/>
      <c r="H47" s="33">
        <f>H48-H49-H50</f>
        <v>1256.33</v>
      </c>
      <c r="I47" s="33">
        <f>I48-I49-I50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9" ht="15.75" customHeight="1">
      <c r="A48" s="52" t="s">
        <v>83</v>
      </c>
      <c r="B48" s="35" t="s">
        <v>84</v>
      </c>
      <c r="C48" s="47" t="s">
        <v>85</v>
      </c>
      <c r="D48" s="45"/>
      <c r="E48" s="45"/>
      <c r="F48" s="46"/>
      <c r="G48" s="39"/>
      <c r="H48" s="40">
        <v>1256.33</v>
      </c>
      <c r="I48" s="40"/>
    </row>
    <row r="49" spans="1:9" ht="15.75" customHeight="1">
      <c r="A49" s="52" t="s">
        <v>32</v>
      </c>
      <c r="B49" s="35" t="s">
        <v>86</v>
      </c>
      <c r="C49" s="47" t="s">
        <v>86</v>
      </c>
      <c r="D49" s="45"/>
      <c r="E49" s="45"/>
      <c r="F49" s="46"/>
      <c r="G49" s="39"/>
      <c r="H49" s="40"/>
      <c r="I49" s="40"/>
    </row>
    <row r="50" spans="1:9" ht="15.75" customHeight="1">
      <c r="A50" s="52" t="s">
        <v>87</v>
      </c>
      <c r="B50" s="35" t="s">
        <v>88</v>
      </c>
      <c r="C50" s="47" t="s">
        <v>89</v>
      </c>
      <c r="D50" s="45"/>
      <c r="E50" s="45"/>
      <c r="F50" s="46"/>
      <c r="G50" s="39"/>
      <c r="H50" s="40"/>
      <c r="I50" s="40"/>
    </row>
    <row r="51" spans="1:256" s="2" customFormat="1" ht="15.75" customHeight="1">
      <c r="A51" s="48" t="s">
        <v>90</v>
      </c>
      <c r="B51" s="49" t="s">
        <v>91</v>
      </c>
      <c r="C51" s="50" t="s">
        <v>91</v>
      </c>
      <c r="D51" s="30"/>
      <c r="E51" s="30"/>
      <c r="F51" s="31"/>
      <c r="G51" s="32"/>
      <c r="H51" s="33"/>
      <c r="I51" s="3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2" customFormat="1" ht="30" customHeight="1">
      <c r="A52" s="48" t="s">
        <v>92</v>
      </c>
      <c r="B52" s="49" t="s">
        <v>93</v>
      </c>
      <c r="C52" s="53" t="s">
        <v>93</v>
      </c>
      <c r="D52" s="43"/>
      <c r="E52" s="43"/>
      <c r="F52" s="44"/>
      <c r="G52" s="32"/>
      <c r="H52" s="33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" customFormat="1" ht="15.75" customHeight="1">
      <c r="A53" s="48" t="s">
        <v>94</v>
      </c>
      <c r="B53" s="49" t="s">
        <v>95</v>
      </c>
      <c r="C53" s="50" t="s">
        <v>95</v>
      </c>
      <c r="D53" s="30"/>
      <c r="E53" s="30"/>
      <c r="F53" s="31"/>
      <c r="G53" s="32"/>
      <c r="H53" s="33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2" customFormat="1" ht="30" customHeight="1">
      <c r="A54" s="48" t="s">
        <v>96</v>
      </c>
      <c r="B54" s="28" t="s">
        <v>97</v>
      </c>
      <c r="C54" s="29" t="s">
        <v>97</v>
      </c>
      <c r="D54" s="43"/>
      <c r="E54" s="43"/>
      <c r="F54" s="44"/>
      <c r="G54" s="32"/>
      <c r="H54" s="33">
        <f>SUM(H46,H47,H51,H52,H53)</f>
        <v>2251.2800000000116</v>
      </c>
      <c r="I54" s="33">
        <f>SUM(I46,I47,I51,I52,I53)</f>
        <v>-356.55999999988126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" customFormat="1" ht="15.75" customHeight="1">
      <c r="A55" s="48" t="s">
        <v>22</v>
      </c>
      <c r="B55" s="28" t="s">
        <v>98</v>
      </c>
      <c r="C55" s="51" t="s">
        <v>98</v>
      </c>
      <c r="D55" s="30"/>
      <c r="E55" s="30"/>
      <c r="F55" s="31"/>
      <c r="G55" s="32"/>
      <c r="H55" s="33"/>
      <c r="I55" s="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" customFormat="1" ht="15.75" customHeight="1">
      <c r="A56" s="48" t="s">
        <v>99</v>
      </c>
      <c r="B56" s="49" t="s">
        <v>100</v>
      </c>
      <c r="C56" s="50" t="s">
        <v>100</v>
      </c>
      <c r="D56" s="30"/>
      <c r="E56" s="30"/>
      <c r="F56" s="31"/>
      <c r="G56" s="32"/>
      <c r="H56" s="33">
        <f>SUM(H54,H55)</f>
        <v>2251.2800000000116</v>
      </c>
      <c r="I56" s="33">
        <f>SUM(I54,I55)</f>
        <v>-356.55999999988126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9" ht="15.75" customHeight="1">
      <c r="A57" s="52" t="s">
        <v>22</v>
      </c>
      <c r="B57" s="35" t="s">
        <v>101</v>
      </c>
      <c r="C57" s="47" t="s">
        <v>101</v>
      </c>
      <c r="D57" s="45"/>
      <c r="E57" s="45"/>
      <c r="F57" s="46"/>
      <c r="G57" s="39"/>
      <c r="H57" s="40"/>
      <c r="I57" s="40"/>
    </row>
    <row r="58" spans="1:9" ht="15.75" customHeight="1">
      <c r="A58" s="52" t="s">
        <v>32</v>
      </c>
      <c r="B58" s="35" t="s">
        <v>102</v>
      </c>
      <c r="C58" s="47" t="s">
        <v>102</v>
      </c>
      <c r="D58" s="45"/>
      <c r="E58" s="45"/>
      <c r="F58" s="46"/>
      <c r="G58" s="39"/>
      <c r="H58" s="40"/>
      <c r="I58" s="40"/>
    </row>
    <row r="59" spans="1:9" ht="12.75" customHeight="1">
      <c r="A59" s="21"/>
      <c r="B59" s="21"/>
      <c r="C59" s="21"/>
      <c r="D59" s="21"/>
      <c r="G59" s="54"/>
      <c r="H59" s="54"/>
      <c r="I59" s="54"/>
    </row>
    <row r="60" spans="1:256" s="5" customFormat="1" ht="15" customHeight="1">
      <c r="A60" s="55" t="s">
        <v>103</v>
      </c>
      <c r="B60" s="55"/>
      <c r="C60" s="55"/>
      <c r="D60" s="55"/>
      <c r="E60" s="55"/>
      <c r="F60" s="55"/>
      <c r="G60" s="56"/>
      <c r="H60" s="57" t="s">
        <v>104</v>
      </c>
      <c r="I60" s="5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0" customFormat="1" ht="15" customHeight="1">
      <c r="A61" s="58" t="s">
        <v>105</v>
      </c>
      <c r="B61" s="58"/>
      <c r="C61" s="58"/>
      <c r="D61" s="58"/>
      <c r="E61" s="58"/>
      <c r="F61" s="58"/>
      <c r="G61" s="59" t="s">
        <v>106</v>
      </c>
      <c r="H61" s="60" t="s">
        <v>107</v>
      </c>
      <c r="I61" s="6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9" s="4" customFormat="1" ht="15" customHeight="1">
      <c r="A62" s="61"/>
      <c r="B62" s="61"/>
      <c r="C62" s="61"/>
      <c r="D62" s="61"/>
      <c r="E62" s="61"/>
      <c r="F62" s="61"/>
      <c r="G62" s="61"/>
      <c r="H62" s="62"/>
      <c r="I62" s="62"/>
    </row>
    <row r="63" spans="1:256" s="5" customFormat="1" ht="12.75" customHeight="1">
      <c r="A63" s="55" t="s">
        <v>108</v>
      </c>
      <c r="B63" s="55"/>
      <c r="C63" s="55"/>
      <c r="D63" s="55"/>
      <c r="E63" s="55"/>
      <c r="F63" s="55"/>
      <c r="G63" s="56"/>
      <c r="H63" s="57" t="s">
        <v>109</v>
      </c>
      <c r="I63" s="5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0" customFormat="1" ht="11.25" customHeight="1">
      <c r="A64" s="58" t="s">
        <v>110</v>
      </c>
      <c r="B64" s="58"/>
      <c r="C64" s="58"/>
      <c r="D64" s="58"/>
      <c r="E64" s="58"/>
      <c r="F64" s="58"/>
      <c r="G64" s="59" t="s">
        <v>111</v>
      </c>
      <c r="H64" s="60" t="s">
        <v>107</v>
      </c>
      <c r="I64" s="6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